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B448E17C-C6E8-4B95-9DB4-206DC8D83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Tabelle1!$A$1:$Q$113</definedName>
    <definedName name="Kontrollkästchen1" localSheetId="0">Tabelle1!$B$13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5" i="1" l="1"/>
  <c r="P67" i="1"/>
  <c r="N49" i="1"/>
  <c r="P38" i="1"/>
  <c r="N38" i="1"/>
  <c r="N67" i="1"/>
  <c r="N78" i="1"/>
  <c r="N79" i="1" s="1"/>
  <c r="P70" i="1"/>
  <c r="P71" i="1" s="1"/>
  <c r="N70" i="1"/>
  <c r="N52" i="1"/>
  <c r="N53" i="1" s="1"/>
  <c r="P41" i="1"/>
  <c r="N41" i="1"/>
  <c r="N42" i="1" s="1"/>
  <c r="N71" i="1" l="1"/>
  <c r="P43" i="1"/>
  <c r="P42" i="1"/>
  <c r="N54" i="1"/>
  <c r="N43" i="1"/>
  <c r="C87" i="1" l="1"/>
  <c r="C88" i="1" s="1"/>
  <c r="C21" i="1"/>
</calcChain>
</file>

<file path=xl/sharedStrings.xml><?xml version="1.0" encoding="utf-8"?>
<sst xmlns="http://schemas.openxmlformats.org/spreadsheetml/2006/main" count="78" uniqueCount="54">
  <si>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</si>
  <si>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</si>
  <si>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</si>
  <si>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die tageslichtdurchlässige Fläche beträgt mindestens 5% der Stallgrundfläche</t>
  </si>
  <si>
    <t>1.</t>
  </si>
  <si>
    <t>2.</t>
  </si>
  <si>
    <t>3.</t>
  </si>
  <si>
    <t>4.</t>
  </si>
  <si>
    <t>5.</t>
  </si>
  <si>
    <t>6.</t>
  </si>
  <si>
    <t>7.</t>
  </si>
  <si>
    <t>Es wird ein Tier-Fressplatz-Verhältnis von 1 : 1 eingehalten.</t>
  </si>
  <si>
    <t>(Zutreffendes kennzeichnen; gelbe Felder sind auszufüllen; grüne Felder werden berechnet)</t>
  </si>
  <si>
    <t xml:space="preserve">Anzahl der Tiere über 24 Monate </t>
  </si>
  <si>
    <t>Neubau</t>
  </si>
  <si>
    <t>Modernisierung von Altbauten</t>
  </si>
  <si>
    <t>Vorratsfütterung (Auswahlfeld)</t>
  </si>
  <si>
    <t>Neubau oder Modernisierung von Altbauten</t>
  </si>
  <si>
    <t>Tier-Fressplatz-Verhältnis 1:1</t>
  </si>
  <si>
    <t>Stallbezeichnung</t>
  </si>
  <si>
    <t>Die Liegefläche ist so bemessen, dass alle Tiere gleichzeitig liegen können.</t>
  </si>
  <si>
    <t>Datum / Unterschrift des Antragstellers</t>
  </si>
  <si>
    <t>Tier-Fressplatz-Verhältnis 1,5:1</t>
  </si>
  <si>
    <t>Tier-Fressplatz-Verhältnis max. 1,2:1</t>
  </si>
  <si>
    <t xml:space="preserve"> m² Stallgrundfläche</t>
  </si>
  <si>
    <t xml:space="preserve"> m² tageslichtdurchlässige Fläche</t>
  </si>
  <si>
    <t xml:space="preserve">   % tageslichtdurchlässige Fläche</t>
  </si>
  <si>
    <t>Es wird ein Tier-Fressplatz-Verhältnis von maximal 1,5 : 1 eingehalten.</t>
  </si>
  <si>
    <t xml:space="preserve"> nutzbare Stallfläche in m²</t>
  </si>
  <si>
    <t xml:space="preserve"> Anzahl Tiere bis 350 kg Lebendgewicht</t>
  </si>
  <si>
    <t xml:space="preserve"> Anzahl Tiere über 350 kg Lebendgewicht</t>
  </si>
  <si>
    <t xml:space="preserve"> notwendige nutzbare Stallfläche in m²</t>
  </si>
  <si>
    <t>8.</t>
  </si>
  <si>
    <t xml:space="preserve"> ausreichend nutzbare Stallfläche vorhanden</t>
  </si>
  <si>
    <t>Stallneubau</t>
  </si>
  <si>
    <t>Stallumbau</t>
  </si>
  <si>
    <t>Anforderungen an Ställe für die Mastrinderhaltung (außer Mutterkuhhaltung)</t>
  </si>
  <si>
    <t xml:space="preserve">Anzahl der Tiere ab 6 bis 24 Monate </t>
  </si>
  <si>
    <t>(55 cm Fressplatzbreite)</t>
  </si>
  <si>
    <t>Länge verfügbarer Futtertisch im Stall in m</t>
  </si>
  <si>
    <t>Länge überdachter Futtertisch im Auslauf in m</t>
  </si>
  <si>
    <t>(75 cm Fressplatzbreite)</t>
  </si>
  <si>
    <t xml:space="preserve"> (65 cm Fressplatzbreite)</t>
  </si>
  <si>
    <t xml:space="preserve">Die Liegefläche ist ausreichend mit geeigneter trockener Einstreu oder anderem komfortschaffenden Material  (Komfortmatten geprüfter und anerkannter Qualität) versehen.                                                                          </t>
  </si>
  <si>
    <t xml:space="preserve">Die nutzbare Stallfläche beträgt bis 350 kg Lebendgewicht mindestens 3,5 m² je Tier und                                                                        </t>
  </si>
  <si>
    <r>
      <t xml:space="preserve">Sofern  mittels technischer Einrichtungen </t>
    </r>
    <r>
      <rPr>
        <b/>
        <i/>
        <sz val="11"/>
        <color theme="1"/>
        <rFont val="Calibri"/>
        <family val="2"/>
      </rPr>
      <t xml:space="preserve">den Tieren ein permanenter Zugang zum Futter ermöglicht wird, </t>
    </r>
  </si>
  <si>
    <t xml:space="preserve"> ist ein Tier-Fressplatz-Verhältnis von maximal 1,5 : 1 zulässig.</t>
  </si>
  <si>
    <t xml:space="preserve">Die perforierten  Böden (mit einer Spaltenbreite von max. 3,5 cm) machen höchstens 50 % der nutzbaren Stallfläche aus, es sei denn, die Liegefläche ist  mit einer perforierten Gummimatte ausgelegt, die mindestens 50 % der Stallfläche ausmacht.                                                                          </t>
  </si>
  <si>
    <t>Es wird ein Tier-Fressplatz-Verhältnis von maximal 1,2 : 1 eingehalten (gilt nur bei Vorratsfütterung).</t>
  </si>
  <si>
    <t xml:space="preserve">über 350 kg Lebendgewicht mindestens 4,5 m² je Tier.                                                                         </t>
  </si>
  <si>
    <t>Länge notwendiger Futtertisch in m</t>
  </si>
  <si>
    <t>Summe Länge verfügbarer Futtertisch in m</t>
  </si>
  <si>
    <t>Anlage 1:</t>
  </si>
  <si>
    <t xml:space="preserve">des Agrarinvestitionsförderungsprogrammes (AFP-RL M-V) gemäß Anlage 1 Nr.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</si>
</sst>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7.5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0" fillId="0" borderId="0" xfId="0" applyBorder="1" applyAlignment="1" applyProtection="1"/>
    <xf numFmtId="14" fontId="0" fillId="0" borderId="0" xfId="0" applyNumberFormat="1" applyProtection="1"/>
    <xf numFmtId="0" fontId="0" fillId="0" borderId="0" xfId="0" applyFill="1" applyBorder="1" applyProtection="1"/>
    <xf numFmtId="0" fontId="0" fillId="0" borderId="0" xfId="0" applyFill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0" fontId="0" fillId="0" borderId="0" xfId="0" applyAlignment="1" applyProtection="1">
      <alignment horizontal="left"/>
    </xf>
    <xf numFmtId="4" fontId="0" fillId="0" borderId="0" xfId="1" applyNumberFormat="1" applyFont="1" applyFill="1" applyBorder="1" applyAlignment="1" applyProtection="1"/>
    <xf numFmtId="0" fontId="0" fillId="0" borderId="0" xfId="0" applyAlignment="1" applyProtection="1">
      <alignment horizontal="left" vertical="top" wrapText="1"/>
    </xf>
    <xf numFmtId="0" fontId="9" fillId="0" borderId="0" xfId="0" applyFont="1" applyProtection="1"/>
    <xf numFmtId="0" fontId="8" fillId="0" borderId="0" xfId="0" applyFont="1" applyProtection="1"/>
    <xf numFmtId="0" fontId="10" fillId="0" borderId="0" xfId="0" applyFont="1" applyFill="1" applyProtection="1"/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top" wrapText="1"/>
    </xf>
    <xf numFmtId="0" fontId="8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4" fontId="8" fillId="0" borderId="0" xfId="0" applyNumberFormat="1" applyFont="1" applyFill="1" applyAlignment="1" applyProtection="1">
      <alignment horizontal="center"/>
    </xf>
    <xf numFmtId="3" fontId="8" fillId="0" borderId="0" xfId="0" applyNumberFormat="1" applyFont="1" applyFill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0" fillId="0" borderId="0" xfId="0" applyAlignment="1" applyProtection="1"/>
    <xf numFmtId="0" fontId="11" fillId="0" borderId="0" xfId="0" applyFont="1" applyFill="1" applyAlignment="1" applyProtection="1">
      <alignment horizontal="center"/>
    </xf>
    <xf numFmtId="3" fontId="8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4" fontId="0" fillId="0" borderId="0" xfId="1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4" fontId="0" fillId="0" borderId="3" xfId="1" applyNumberFormat="1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left" vertical="top" wrapText="1"/>
    </xf>
    <xf numFmtId="0" fontId="9" fillId="0" borderId="0" xfId="0" applyFont="1" applyBorder="1" applyProtection="1"/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/>
    <xf numFmtId="0" fontId="8" fillId="0" borderId="0" xfId="0" applyFont="1" applyBorder="1" applyProtection="1"/>
    <xf numFmtId="0" fontId="8" fillId="2" borderId="2" xfId="0" applyFont="1" applyFill="1" applyBorder="1" applyAlignment="1" applyProtection="1">
      <alignment horizontal="center"/>
      <protection locked="0"/>
    </xf>
    <xf numFmtId="4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</xf>
    <xf numFmtId="4" fontId="8" fillId="3" borderId="2" xfId="0" applyNumberFormat="1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4" fontId="0" fillId="3" borderId="5" xfId="1" applyNumberFormat="1" applyFont="1" applyFill="1" applyBorder="1" applyAlignment="1" applyProtection="1">
      <alignment horizontal="center"/>
    </xf>
    <xf numFmtId="4" fontId="0" fillId="3" borderId="6" xfId="1" applyNumberFormat="1" applyFont="1" applyFill="1" applyBorder="1" applyAlignment="1" applyProtection="1">
      <alignment horizontal="center"/>
    </xf>
    <xf numFmtId="4" fontId="0" fillId="3" borderId="7" xfId="1" applyNumberFormat="1" applyFont="1" applyFill="1" applyBorder="1" applyAlignment="1" applyProtection="1">
      <alignment horizontal="center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horizontal="left"/>
    </xf>
    <xf numFmtId="3" fontId="0" fillId="2" borderId="5" xfId="0" applyNumberFormat="1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4" fontId="0" fillId="3" borderId="2" xfId="1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left" vertical="top" wrapText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center" wrapText="1"/>
    </xf>
    <xf numFmtId="4" fontId="0" fillId="2" borderId="2" xfId="0" applyNumberFormat="1" applyFill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4" fontId="0" fillId="0" borderId="0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 vertical="top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15" fillId="0" borderId="0" xfId="0" applyFont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8" fillId="0" borderId="0" xfId="0" applyFont="1" applyAlignment="1" applyProtection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200025</xdr:rowOff>
        </xdr:from>
        <xdr:to>
          <xdr:col>1</xdr:col>
          <xdr:colOff>257175</xdr:colOff>
          <xdr:row>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0</xdr:rowOff>
        </xdr:from>
        <xdr:to>
          <xdr:col>1</xdr:col>
          <xdr:colOff>257175</xdr:colOff>
          <xdr:row>31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0</xdr:rowOff>
        </xdr:from>
        <xdr:to>
          <xdr:col>1</xdr:col>
          <xdr:colOff>257175</xdr:colOff>
          <xdr:row>31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257175</xdr:colOff>
          <xdr:row>32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257175</xdr:colOff>
          <xdr:row>32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0</xdr:rowOff>
        </xdr:from>
        <xdr:to>
          <xdr:col>1</xdr:col>
          <xdr:colOff>257175</xdr:colOff>
          <xdr:row>28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0</xdr:rowOff>
        </xdr:from>
        <xdr:to>
          <xdr:col>1</xdr:col>
          <xdr:colOff>257175</xdr:colOff>
          <xdr:row>28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200025</xdr:rowOff>
        </xdr:from>
        <xdr:to>
          <xdr:col>1</xdr:col>
          <xdr:colOff>257175</xdr:colOff>
          <xdr:row>62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200025</xdr:rowOff>
        </xdr:from>
        <xdr:to>
          <xdr:col>1</xdr:col>
          <xdr:colOff>257175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80</xdr:row>
          <xdr:rowOff>0</xdr:rowOff>
        </xdr:from>
        <xdr:to>
          <xdr:col>1</xdr:col>
          <xdr:colOff>257175</xdr:colOff>
          <xdr:row>81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80</xdr:row>
          <xdr:rowOff>0</xdr:rowOff>
        </xdr:from>
        <xdr:to>
          <xdr:col>1</xdr:col>
          <xdr:colOff>257175</xdr:colOff>
          <xdr:row>81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80</xdr:row>
          <xdr:rowOff>0</xdr:rowOff>
        </xdr:from>
        <xdr:to>
          <xdr:col>1</xdr:col>
          <xdr:colOff>257175</xdr:colOff>
          <xdr:row>81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80</xdr:row>
          <xdr:rowOff>0</xdr:rowOff>
        </xdr:from>
        <xdr:to>
          <xdr:col>1</xdr:col>
          <xdr:colOff>257175</xdr:colOff>
          <xdr:row>81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200025</xdr:rowOff>
        </xdr:from>
        <xdr:to>
          <xdr:col>1</xdr:col>
          <xdr:colOff>257175</xdr:colOff>
          <xdr:row>15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23"/>
  <sheetViews>
    <sheetView tabSelected="1" topLeftCell="A4" zoomScaleNormal="100" workbookViewId="0">
      <selection activeCell="A4" sqref="A4:Q4"/>
    </sheetView>
  </sheetViews>
  <sheetFormatPr baseColWidth="10" defaultColWidth="11.42578125" defaultRowHeight="15" x14ac:dyDescent="0.25"/>
  <cols>
    <col min="1" max="13" width="4" style="2" customWidth="1"/>
    <col min="14" max="14" width="16.7109375" style="2" customWidth="1"/>
    <col min="15" max="15" width="1.7109375" style="2" customWidth="1"/>
    <col min="16" max="16" width="16.7109375" style="2" customWidth="1"/>
    <col min="17" max="17" width="17.28515625" style="2" customWidth="1"/>
    <col min="18" max="16384" width="11.42578125" style="2"/>
  </cols>
  <sheetData>
    <row r="1" spans="1:17" ht="15" customHeight="1" x14ac:dyDescent="0.25">
      <c r="A1" s="72" t="s">
        <v>52</v>
      </c>
      <c r="B1" s="72"/>
      <c r="C1" s="71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x14ac:dyDescent="0.25">
      <c r="A2" s="3"/>
      <c r="B2" s="4"/>
      <c r="C2" s="71" t="s">
        <v>53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15" customHeight="1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7" ht="15.75" thickBo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Q5" s="6"/>
    </row>
    <row r="6" spans="1:17" ht="15" customHeight="1" x14ac:dyDescent="0.25"/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8"/>
    </row>
    <row r="8" spans="1:17" x14ac:dyDescent="0.25">
      <c r="A8" s="73" t="s">
        <v>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ht="9.9499999999999993" customHeight="1" x14ac:dyDescent="0.25"/>
    <row r="10" spans="1:17" ht="15.75" x14ac:dyDescent="0.25">
      <c r="A10" s="76" t="s">
        <v>36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9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N11" s="11"/>
      <c r="O11" s="11"/>
    </row>
    <row r="12" spans="1:17" ht="9.9499999999999993" customHeight="1" x14ac:dyDescent="0.25">
      <c r="H12" s="8"/>
    </row>
    <row r="13" spans="1:17" x14ac:dyDescent="0.25">
      <c r="A13" s="12" t="s">
        <v>4</v>
      </c>
      <c r="B13" s="13" t="s">
        <v>19</v>
      </c>
      <c r="F13" s="77"/>
      <c r="G13" s="77"/>
      <c r="H13" s="77"/>
      <c r="I13" s="77"/>
      <c r="J13" s="77"/>
      <c r="K13" s="77"/>
      <c r="L13" s="77"/>
      <c r="M13" s="77"/>
      <c r="N13" s="77"/>
    </row>
    <row r="14" spans="1:17" ht="9.9499999999999993" customHeight="1" x14ac:dyDescent="0.25">
      <c r="A14" s="12"/>
      <c r="B14" s="14"/>
    </row>
    <row r="15" spans="1:17" ht="15.75" x14ac:dyDescent="0.25">
      <c r="A15" s="12" t="s">
        <v>5</v>
      </c>
      <c r="B15" s="15"/>
      <c r="C15" s="2" t="s">
        <v>34</v>
      </c>
      <c r="J15" s="2" t="s">
        <v>35</v>
      </c>
    </row>
    <row r="16" spans="1:17" ht="9.9499999999999993" customHeight="1" x14ac:dyDescent="0.25">
      <c r="A16" s="12"/>
      <c r="B16" s="14"/>
    </row>
    <row r="17" spans="1:17" ht="15.75" x14ac:dyDescent="0.25">
      <c r="A17" s="12" t="s">
        <v>6</v>
      </c>
      <c r="B17" s="15"/>
      <c r="C17" s="2" t="s">
        <v>3</v>
      </c>
    </row>
    <row r="18" spans="1:17" ht="9.9499999999999993" customHeight="1" x14ac:dyDescent="0.25">
      <c r="A18" s="12"/>
      <c r="C18" s="75"/>
      <c r="D18" s="75"/>
      <c r="E18" s="75"/>
    </row>
    <row r="19" spans="1:17" x14ac:dyDescent="0.25">
      <c r="A19" s="12"/>
      <c r="B19" s="16"/>
      <c r="C19" s="69"/>
      <c r="D19" s="69"/>
      <c r="E19" s="69"/>
      <c r="F19" s="61" t="s">
        <v>24</v>
      </c>
      <c r="G19" s="61"/>
      <c r="H19" s="61"/>
      <c r="I19" s="61"/>
      <c r="J19" s="61"/>
      <c r="K19" s="61"/>
      <c r="L19" s="61"/>
      <c r="M19" s="17"/>
    </row>
    <row r="20" spans="1:17" x14ac:dyDescent="0.25">
      <c r="A20" s="12"/>
      <c r="B20" s="16"/>
      <c r="C20" s="69"/>
      <c r="D20" s="69"/>
      <c r="E20" s="69"/>
      <c r="F20" s="78" t="s">
        <v>25</v>
      </c>
      <c r="G20" s="79"/>
      <c r="H20" s="79"/>
      <c r="I20" s="79"/>
      <c r="J20" s="79"/>
      <c r="K20" s="79"/>
      <c r="L20" s="79"/>
      <c r="M20" s="79"/>
      <c r="N20" s="79"/>
    </row>
    <row r="21" spans="1:17" ht="15" customHeight="1" x14ac:dyDescent="0.25">
      <c r="A21" s="12"/>
      <c r="B21" s="18"/>
      <c r="C21" s="65" t="str">
        <f>IF(C19=0,"",C20/C19*100)</f>
        <v/>
      </c>
      <c r="D21" s="65"/>
      <c r="E21" s="65"/>
      <c r="F21" s="80" t="s">
        <v>26</v>
      </c>
      <c r="G21" s="81"/>
      <c r="H21" s="81"/>
      <c r="I21" s="81"/>
      <c r="J21" s="81"/>
      <c r="K21" s="81"/>
      <c r="L21" s="81"/>
      <c r="M21" s="81"/>
      <c r="N21" s="81"/>
    </row>
    <row r="22" spans="1:17" x14ac:dyDescent="0.25">
      <c r="A22" s="12"/>
      <c r="C22" s="74"/>
      <c r="D22" s="74"/>
      <c r="E22" s="74"/>
    </row>
    <row r="23" spans="1:17" ht="15.75" x14ac:dyDescent="0.25">
      <c r="A23" s="12" t="s">
        <v>7</v>
      </c>
      <c r="B23" s="15"/>
      <c r="C23" s="61" t="s">
        <v>20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x14ac:dyDescent="0.25">
      <c r="A24" s="12"/>
    </row>
    <row r="25" spans="1:17" ht="14.45" customHeight="1" x14ac:dyDescent="0.25">
      <c r="A25" s="12" t="s">
        <v>8</v>
      </c>
      <c r="B25" s="15"/>
      <c r="C25" s="66" t="s">
        <v>43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x14ac:dyDescent="0.25">
      <c r="A26" s="12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x14ac:dyDescent="0.25">
      <c r="A27" s="12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4.45" customHeight="1" x14ac:dyDescent="0.25">
      <c r="A28" s="12" t="s">
        <v>9</v>
      </c>
      <c r="B28" s="15"/>
      <c r="C28" s="70" t="s">
        <v>47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s="21" customFormat="1" ht="34.5" customHeight="1" x14ac:dyDescent="0.25">
      <c r="A29" s="2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14.45" customHeight="1" x14ac:dyDescent="0.25">
      <c r="A30" s="1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ht="15.75" x14ac:dyDescent="0.25">
      <c r="A31" s="12" t="s">
        <v>10</v>
      </c>
      <c r="B31" s="15"/>
      <c r="C31" s="61" t="s">
        <v>11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s="21" customFormat="1" ht="15.75" x14ac:dyDescent="0.25">
      <c r="A32" s="20"/>
      <c r="B32" s="22"/>
      <c r="C32" s="85" t="s">
        <v>48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ht="15" customHeight="1" x14ac:dyDescent="0.25">
      <c r="A33" s="12"/>
      <c r="B33" s="1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s="21" customFormat="1" ht="30" customHeight="1" x14ac:dyDescent="0.25">
      <c r="A34" s="20"/>
      <c r="B34" s="20"/>
      <c r="N34" s="23" t="s">
        <v>14</v>
      </c>
      <c r="O34" s="24"/>
      <c r="P34" s="25" t="s">
        <v>15</v>
      </c>
      <c r="Q34" s="26"/>
    </row>
    <row r="35" spans="1:17" s="21" customFormat="1" ht="14.45" customHeight="1" x14ac:dyDescent="0.25">
      <c r="A35" s="20"/>
      <c r="B35" s="20"/>
      <c r="N35" s="27" t="s">
        <v>41</v>
      </c>
      <c r="O35" s="28"/>
      <c r="P35" s="27" t="s">
        <v>42</v>
      </c>
      <c r="Q35" s="26"/>
    </row>
    <row r="36" spans="1:17" s="21" customFormat="1" x14ac:dyDescent="0.25">
      <c r="A36" s="20"/>
      <c r="B36" s="20"/>
      <c r="C36" s="52" t="s">
        <v>13</v>
      </c>
      <c r="D36" s="52"/>
      <c r="E36" s="52"/>
      <c r="F36" s="52"/>
      <c r="G36" s="52"/>
      <c r="H36" s="52"/>
      <c r="I36" s="30"/>
      <c r="J36" s="30"/>
      <c r="N36" s="50"/>
      <c r="O36" s="31"/>
      <c r="P36" s="50"/>
      <c r="Q36" s="31"/>
    </row>
    <row r="37" spans="1:17" s="21" customFormat="1" x14ac:dyDescent="0.25">
      <c r="A37" s="20"/>
      <c r="B37" s="20"/>
      <c r="C37" s="52" t="s">
        <v>16</v>
      </c>
      <c r="D37" s="52"/>
      <c r="E37" s="52"/>
      <c r="F37" s="52"/>
      <c r="G37" s="52"/>
      <c r="H37" s="52"/>
      <c r="I37" s="30"/>
      <c r="J37" s="30"/>
      <c r="N37" s="50"/>
      <c r="O37" s="32"/>
      <c r="P37" s="50"/>
      <c r="Q37" s="32"/>
    </row>
    <row r="38" spans="1:17" s="21" customFormat="1" x14ac:dyDescent="0.25">
      <c r="A38" s="20"/>
      <c r="B38" s="20"/>
      <c r="C38" s="52" t="s">
        <v>50</v>
      </c>
      <c r="D38" s="30"/>
      <c r="E38" s="30"/>
      <c r="F38" s="30"/>
      <c r="G38" s="30"/>
      <c r="H38" s="30"/>
      <c r="I38" s="30"/>
      <c r="J38" s="30"/>
      <c r="K38" s="30"/>
      <c r="N38" s="53" t="str">
        <f>IF(N37=0,"",IF(N37="nein",N36*0.75,0.75/1.2*N36))</f>
        <v/>
      </c>
      <c r="O38" s="32"/>
      <c r="P38" s="53" t="str">
        <f>IF(P37=0,"",IF(P37="nein",P36*0.65,0.65/1.2*P36))</f>
        <v/>
      </c>
      <c r="Q38" s="31"/>
    </row>
    <row r="39" spans="1:17" s="21" customFormat="1" x14ac:dyDescent="0.25">
      <c r="A39" s="20"/>
      <c r="B39" s="20"/>
      <c r="C39" s="52" t="s">
        <v>39</v>
      </c>
      <c r="D39" s="52"/>
      <c r="E39" s="52"/>
      <c r="F39" s="52"/>
      <c r="G39" s="52"/>
      <c r="H39" s="52"/>
      <c r="I39" s="30"/>
      <c r="J39" s="30"/>
      <c r="N39" s="51"/>
      <c r="O39" s="34"/>
      <c r="P39" s="51"/>
      <c r="Q39" s="34"/>
    </row>
    <row r="40" spans="1:17" s="21" customFormat="1" x14ac:dyDescent="0.25">
      <c r="A40" s="20"/>
      <c r="B40" s="20"/>
      <c r="C40" s="52" t="s">
        <v>40</v>
      </c>
      <c r="D40" s="52"/>
      <c r="E40" s="52"/>
      <c r="F40" s="52"/>
      <c r="G40" s="52"/>
      <c r="H40" s="52"/>
      <c r="I40" s="30"/>
      <c r="J40" s="30"/>
      <c r="N40" s="51"/>
      <c r="O40" s="34"/>
      <c r="P40" s="51"/>
      <c r="Q40" s="34"/>
    </row>
    <row r="41" spans="1:17" s="21" customFormat="1" x14ac:dyDescent="0.25">
      <c r="A41" s="20"/>
      <c r="B41" s="20"/>
      <c r="C41" s="52" t="s">
        <v>51</v>
      </c>
      <c r="D41" s="30"/>
      <c r="E41" s="30"/>
      <c r="F41" s="30"/>
      <c r="G41" s="30"/>
      <c r="H41" s="30"/>
      <c r="I41" s="30"/>
      <c r="J41" s="30"/>
      <c r="K41" s="30"/>
      <c r="N41" s="53" t="str">
        <f>IF(N39+N40=0,"",N39+N40)</f>
        <v/>
      </c>
      <c r="O41" s="34"/>
      <c r="P41" s="53" t="str">
        <f>IF(P39+P40=0,"",P39+P40)</f>
        <v/>
      </c>
      <c r="Q41" s="35"/>
    </row>
    <row r="42" spans="1:17" s="21" customFormat="1" x14ac:dyDescent="0.25">
      <c r="A42" s="20"/>
      <c r="B42" s="20"/>
      <c r="C42" s="52" t="s">
        <v>18</v>
      </c>
      <c r="D42" s="30"/>
      <c r="E42" s="30"/>
      <c r="F42" s="30"/>
      <c r="G42" s="30"/>
      <c r="H42" s="30"/>
      <c r="I42" s="30"/>
      <c r="J42" s="30"/>
      <c r="K42" s="30"/>
      <c r="N42" s="33" t="str">
        <f>IF(N41="","",IF(N37="ja","",IF(N41&lt;N38,"nicht OK","OK")))</f>
        <v/>
      </c>
      <c r="O42" s="31"/>
      <c r="P42" s="33" t="str">
        <f>IF(P41="","",IF(P37="ja","",IF(P41&lt;P38,"nicht OK","OK")))</f>
        <v/>
      </c>
      <c r="Q42" s="31"/>
    </row>
    <row r="43" spans="1:17" s="21" customFormat="1" x14ac:dyDescent="0.25">
      <c r="A43" s="20"/>
      <c r="C43" s="52" t="s">
        <v>23</v>
      </c>
      <c r="D43" s="30"/>
      <c r="E43" s="30"/>
      <c r="F43" s="30"/>
      <c r="G43" s="30"/>
      <c r="H43" s="30"/>
      <c r="I43" s="30"/>
      <c r="J43" s="30"/>
      <c r="L43" s="30"/>
      <c r="M43" s="30"/>
      <c r="N43" s="33" t="str">
        <f>IF(N41="","",IF(N37="nein","",IF(N41&lt;N38,"nicht OK","OK")))</f>
        <v/>
      </c>
      <c r="O43" s="31"/>
      <c r="P43" s="33" t="str">
        <f>IF(P41="","",IF(P37="nein","",IF(P41&lt;P38,"nicht OK","OK")))</f>
        <v/>
      </c>
      <c r="Q43" s="31"/>
    </row>
    <row r="44" spans="1:17" s="21" customFormat="1" x14ac:dyDescent="0.25">
      <c r="A44" s="20"/>
      <c r="C44" s="29"/>
      <c r="D44" s="30"/>
      <c r="E44" s="30"/>
      <c r="F44" s="30"/>
      <c r="G44" s="30"/>
      <c r="H44" s="30"/>
      <c r="I44" s="30"/>
      <c r="J44" s="30"/>
      <c r="L44" s="30"/>
      <c r="M44" s="30"/>
      <c r="N44" s="32"/>
      <c r="O44" s="31"/>
      <c r="P44" s="32"/>
      <c r="Q44" s="31"/>
    </row>
    <row r="45" spans="1:17" s="21" customFormat="1" ht="45" customHeight="1" x14ac:dyDescent="0.25">
      <c r="A45" s="20"/>
      <c r="B45" s="20"/>
      <c r="N45" s="68" t="s">
        <v>17</v>
      </c>
      <c r="O45" s="68"/>
      <c r="P45" s="30"/>
      <c r="Q45" s="30"/>
    </row>
    <row r="46" spans="1:17" s="21" customFormat="1" x14ac:dyDescent="0.25">
      <c r="A46" s="20"/>
      <c r="B46" s="20"/>
      <c r="N46" s="27" t="s">
        <v>38</v>
      </c>
      <c r="O46" s="30"/>
      <c r="P46" s="30"/>
    </row>
    <row r="47" spans="1:17" s="21" customFormat="1" x14ac:dyDescent="0.25">
      <c r="A47" s="20"/>
      <c r="B47" s="20"/>
      <c r="C47" s="52" t="s">
        <v>37</v>
      </c>
      <c r="D47" s="52"/>
      <c r="E47" s="29"/>
      <c r="F47" s="29"/>
      <c r="G47" s="29"/>
      <c r="H47" s="29"/>
      <c r="I47" s="30"/>
      <c r="J47" s="30"/>
      <c r="N47" s="50"/>
      <c r="O47" s="30"/>
      <c r="P47" s="30"/>
    </row>
    <row r="48" spans="1:17" s="21" customFormat="1" x14ac:dyDescent="0.25">
      <c r="A48" s="20"/>
      <c r="B48" s="20"/>
      <c r="C48" s="52" t="s">
        <v>16</v>
      </c>
      <c r="D48" s="52"/>
      <c r="E48" s="29"/>
      <c r="F48" s="29"/>
      <c r="G48" s="29"/>
      <c r="H48" s="29"/>
      <c r="I48" s="30"/>
      <c r="J48" s="30"/>
      <c r="N48" s="50"/>
      <c r="O48" s="30"/>
      <c r="P48" s="30"/>
    </row>
    <row r="49" spans="1:17" s="21" customFormat="1" x14ac:dyDescent="0.25">
      <c r="A49" s="20"/>
      <c r="B49" s="20"/>
      <c r="C49" s="52" t="s">
        <v>50</v>
      </c>
      <c r="D49" s="30"/>
      <c r="E49" s="30"/>
      <c r="F49" s="30"/>
      <c r="G49" s="30"/>
      <c r="H49" s="30"/>
      <c r="I49" s="30"/>
      <c r="J49" s="30"/>
      <c r="K49" s="30"/>
      <c r="N49" s="53" t="str">
        <f>IF(N48=0,"",IF(N48="nein",N47*0.55,0.55/1.2*N47))</f>
        <v/>
      </c>
      <c r="O49" s="30"/>
      <c r="P49" s="30"/>
    </row>
    <row r="50" spans="1:17" s="21" customFormat="1" x14ac:dyDescent="0.25">
      <c r="A50" s="20"/>
      <c r="B50" s="20"/>
      <c r="C50" s="52" t="s">
        <v>39</v>
      </c>
      <c r="D50" s="52"/>
      <c r="E50" s="29"/>
      <c r="F50" s="29"/>
      <c r="G50" s="29"/>
      <c r="H50" s="29"/>
      <c r="I50" s="30"/>
      <c r="J50" s="30"/>
      <c r="N50" s="51"/>
      <c r="O50" s="30"/>
      <c r="P50" s="30"/>
    </row>
    <row r="51" spans="1:17" s="21" customFormat="1" x14ac:dyDescent="0.25">
      <c r="A51" s="20"/>
      <c r="B51" s="20"/>
      <c r="C51" s="52" t="s">
        <v>40</v>
      </c>
      <c r="D51" s="52"/>
      <c r="E51" s="29"/>
      <c r="F51" s="29"/>
      <c r="G51" s="29"/>
      <c r="H51" s="29"/>
      <c r="I51" s="30"/>
      <c r="J51" s="30"/>
      <c r="N51" s="51"/>
      <c r="O51" s="30"/>
      <c r="P51" s="30"/>
    </row>
    <row r="52" spans="1:17" s="21" customFormat="1" x14ac:dyDescent="0.25">
      <c r="A52" s="20"/>
      <c r="B52" s="20"/>
      <c r="C52" s="52" t="s">
        <v>51</v>
      </c>
      <c r="D52" s="30"/>
      <c r="E52" s="30"/>
      <c r="F52" s="30"/>
      <c r="G52" s="30"/>
      <c r="H52" s="30"/>
      <c r="I52" s="30"/>
      <c r="J52" s="30"/>
      <c r="K52" s="30"/>
      <c r="N52" s="53" t="str">
        <f>IF(N50+N51=0,"",N50+N51)</f>
        <v/>
      </c>
    </row>
    <row r="53" spans="1:17" s="21" customFormat="1" x14ac:dyDescent="0.25">
      <c r="A53" s="20"/>
      <c r="B53" s="20"/>
      <c r="C53" s="52" t="s">
        <v>18</v>
      </c>
      <c r="D53" s="30"/>
      <c r="E53" s="30"/>
      <c r="F53" s="30"/>
      <c r="G53" s="30"/>
      <c r="H53" s="30"/>
      <c r="I53" s="30"/>
      <c r="J53" s="30"/>
      <c r="K53" s="30"/>
      <c r="N53" s="33" t="str">
        <f>IF(N52="","",IF(N48="ja","",IF(N52&lt;N49,"nicht OK","OK")))</f>
        <v/>
      </c>
    </row>
    <row r="54" spans="1:17" s="21" customFormat="1" x14ac:dyDescent="0.25">
      <c r="A54" s="20"/>
      <c r="B54" s="20"/>
      <c r="C54" s="52" t="s">
        <v>23</v>
      </c>
      <c r="D54" s="30"/>
      <c r="E54" s="30"/>
      <c r="F54" s="30"/>
      <c r="G54" s="30"/>
      <c r="H54" s="30"/>
      <c r="I54" s="30"/>
      <c r="J54" s="30"/>
      <c r="K54" s="30"/>
      <c r="N54" s="33" t="str">
        <f>IF(N52="","",IF(N48="nein","",IF(N52&lt;N49,"nicht OK","OK")))</f>
        <v/>
      </c>
    </row>
    <row r="55" spans="1:17" s="21" customFormat="1" x14ac:dyDescent="0.25">
      <c r="A55" s="20"/>
      <c r="B55" s="20"/>
      <c r="C55" s="29"/>
      <c r="D55" s="30"/>
      <c r="E55" s="30"/>
      <c r="F55" s="30"/>
      <c r="G55" s="30"/>
      <c r="H55" s="30"/>
      <c r="I55" s="30"/>
      <c r="J55" s="30"/>
      <c r="K55" s="30"/>
      <c r="N55" s="32"/>
    </row>
    <row r="56" spans="1:17" s="21" customFormat="1" x14ac:dyDescent="0.25">
      <c r="A56" s="20"/>
      <c r="B56" s="20"/>
      <c r="C56" s="29"/>
      <c r="D56" s="30"/>
      <c r="E56" s="30"/>
      <c r="F56" s="30"/>
      <c r="G56" s="30"/>
      <c r="H56" s="30"/>
      <c r="I56" s="30"/>
      <c r="J56" s="30"/>
      <c r="K56" s="30"/>
      <c r="N56" s="32"/>
    </row>
    <row r="57" spans="1:17" s="21" customFormat="1" x14ac:dyDescent="0.25">
      <c r="A57" s="20"/>
      <c r="B57" s="20"/>
      <c r="C57" s="29"/>
      <c r="D57" s="30"/>
      <c r="E57" s="30"/>
      <c r="F57" s="30"/>
      <c r="G57" s="30"/>
      <c r="H57" s="30"/>
      <c r="I57" s="30"/>
      <c r="J57" s="30"/>
      <c r="K57" s="30"/>
      <c r="N57" s="35"/>
      <c r="O57" s="35"/>
    </row>
    <row r="58" spans="1:17" s="21" customFormat="1" x14ac:dyDescent="0.25">
      <c r="A58" s="20"/>
      <c r="B58" s="20"/>
      <c r="C58" s="29"/>
      <c r="D58" s="30"/>
      <c r="E58" s="30"/>
      <c r="F58" s="30"/>
      <c r="G58" s="30"/>
      <c r="H58" s="30"/>
      <c r="I58" s="30"/>
      <c r="J58" s="30"/>
      <c r="K58" s="30"/>
      <c r="N58" s="35"/>
      <c r="O58" s="35"/>
    </row>
    <row r="59" spans="1:17" ht="15" customHeight="1" x14ac:dyDescent="0.25">
      <c r="A59" s="12"/>
      <c r="B59" s="60" t="s">
        <v>45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7" ht="15" customHeight="1" x14ac:dyDescent="0.25">
      <c r="A60" s="12"/>
      <c r="B60" s="60" t="s">
        <v>46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</row>
    <row r="61" spans="1:17" x14ac:dyDescent="0.25">
      <c r="A61" s="12"/>
      <c r="B61" s="12"/>
      <c r="C61" s="36"/>
      <c r="D61" s="37"/>
      <c r="E61" s="37"/>
      <c r="F61" s="37"/>
      <c r="G61" s="37"/>
      <c r="H61" s="37"/>
      <c r="I61" s="37"/>
      <c r="J61" s="37"/>
      <c r="K61" s="37"/>
      <c r="N61" s="38"/>
    </row>
    <row r="62" spans="1:17" ht="15.75" x14ac:dyDescent="0.25">
      <c r="A62" s="12"/>
      <c r="B62" s="15"/>
      <c r="C62" s="61" t="s">
        <v>27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7" x14ac:dyDescent="0.25">
      <c r="A63" s="12"/>
      <c r="B63" s="12"/>
      <c r="C63" s="36"/>
      <c r="D63" s="37"/>
      <c r="E63" s="37"/>
      <c r="F63" s="37"/>
      <c r="G63" s="37"/>
      <c r="H63" s="37"/>
      <c r="I63" s="37"/>
      <c r="J63" s="37"/>
      <c r="K63" s="37"/>
      <c r="N63" s="38"/>
    </row>
    <row r="64" spans="1:17" s="21" customFormat="1" ht="27.75" customHeight="1" x14ac:dyDescent="0.25">
      <c r="A64" s="20"/>
      <c r="B64" s="20"/>
      <c r="N64" s="23" t="s">
        <v>14</v>
      </c>
      <c r="O64" s="24"/>
      <c r="P64" s="25" t="s">
        <v>15</v>
      </c>
      <c r="Q64" s="26"/>
    </row>
    <row r="65" spans="1:17" s="21" customFormat="1" ht="14.45" customHeight="1" x14ac:dyDescent="0.25">
      <c r="A65" s="20"/>
      <c r="B65" s="20"/>
      <c r="N65" s="27" t="s">
        <v>41</v>
      </c>
      <c r="O65" s="28"/>
      <c r="P65" s="27" t="s">
        <v>42</v>
      </c>
      <c r="Q65" s="26"/>
    </row>
    <row r="66" spans="1:17" s="21" customFormat="1" x14ac:dyDescent="0.25">
      <c r="A66" s="20"/>
      <c r="B66" s="20"/>
      <c r="C66" s="29" t="s">
        <v>13</v>
      </c>
      <c r="D66" s="29"/>
      <c r="E66" s="29"/>
      <c r="F66" s="29"/>
      <c r="G66" s="29"/>
      <c r="H66" s="29"/>
      <c r="I66" s="30"/>
      <c r="J66" s="30"/>
      <c r="N66" s="50"/>
      <c r="O66" s="31"/>
      <c r="P66" s="50"/>
      <c r="Q66" s="31"/>
    </row>
    <row r="67" spans="1:17" s="21" customFormat="1" x14ac:dyDescent="0.25">
      <c r="A67" s="20"/>
      <c r="B67" s="20"/>
      <c r="C67" s="52" t="s">
        <v>50</v>
      </c>
      <c r="D67" s="30"/>
      <c r="E67" s="30"/>
      <c r="F67" s="30"/>
      <c r="G67" s="30"/>
      <c r="H67" s="30"/>
      <c r="I67" s="30"/>
      <c r="J67" s="30"/>
      <c r="K67" s="30"/>
      <c r="N67" s="53" t="str">
        <f>IF(N66=0,"",N66*0.75/1.5)</f>
        <v/>
      </c>
      <c r="O67" s="31"/>
      <c r="P67" s="53" t="str">
        <f>IF(P66=0,"",P66*0.65/1.5)</f>
        <v/>
      </c>
      <c r="Q67" s="31"/>
    </row>
    <row r="68" spans="1:17" s="21" customFormat="1" x14ac:dyDescent="0.25">
      <c r="A68" s="20"/>
      <c r="B68" s="20"/>
      <c r="C68" s="52" t="s">
        <v>39</v>
      </c>
      <c r="D68" s="52"/>
      <c r="E68" s="29"/>
      <c r="F68" s="29"/>
      <c r="G68" s="29"/>
      <c r="H68" s="29"/>
      <c r="I68" s="30"/>
      <c r="J68" s="30"/>
      <c r="N68" s="51"/>
      <c r="O68" s="34"/>
      <c r="P68" s="51"/>
      <c r="Q68" s="34"/>
    </row>
    <row r="69" spans="1:17" s="21" customFormat="1" x14ac:dyDescent="0.25">
      <c r="A69" s="20"/>
      <c r="B69" s="20"/>
      <c r="C69" s="52" t="s">
        <v>40</v>
      </c>
      <c r="D69" s="52"/>
      <c r="E69" s="29"/>
      <c r="F69" s="29"/>
      <c r="G69" s="29"/>
      <c r="H69" s="29"/>
      <c r="I69" s="30"/>
      <c r="J69" s="30"/>
      <c r="N69" s="51"/>
      <c r="O69" s="34"/>
      <c r="P69" s="51"/>
      <c r="Q69" s="34"/>
    </row>
    <row r="70" spans="1:17" s="21" customFormat="1" x14ac:dyDescent="0.25">
      <c r="A70" s="20"/>
      <c r="B70" s="20"/>
      <c r="C70" s="52" t="s">
        <v>51</v>
      </c>
      <c r="D70" s="30"/>
      <c r="E70" s="30"/>
      <c r="F70" s="30"/>
      <c r="G70" s="30"/>
      <c r="H70" s="30"/>
      <c r="I70" s="30"/>
      <c r="J70" s="30"/>
      <c r="K70" s="30"/>
      <c r="N70" s="53" t="str">
        <f>IF(N68+N69=0,"",N68+N69)</f>
        <v/>
      </c>
      <c r="O70" s="35"/>
      <c r="P70" s="53" t="str">
        <f>IF(P68+P69=0,"",P68+P69)</f>
        <v/>
      </c>
      <c r="Q70" s="35"/>
    </row>
    <row r="71" spans="1:17" s="21" customFormat="1" x14ac:dyDescent="0.25">
      <c r="A71" s="20"/>
      <c r="B71" s="20"/>
      <c r="C71" s="29" t="s">
        <v>22</v>
      </c>
      <c r="D71" s="30"/>
      <c r="E71" s="30"/>
      <c r="F71" s="30"/>
      <c r="G71" s="30"/>
      <c r="H71" s="30"/>
      <c r="I71" s="30"/>
      <c r="J71" s="30"/>
      <c r="K71" s="30"/>
      <c r="N71" s="33" t="str">
        <f>IF(N70="","",IF(N66="nein","",IF(N70&lt;N67,"nicht OK","OK")))</f>
        <v/>
      </c>
      <c r="O71" s="31"/>
      <c r="P71" s="33" t="str">
        <f>IF(P70="","",IF(P66="nein","",IF(P70&lt;P67,"nicht OK","OK")))</f>
        <v/>
      </c>
      <c r="Q71" s="31"/>
    </row>
    <row r="72" spans="1:17" s="21" customFormat="1" ht="43.5" customHeight="1" x14ac:dyDescent="0.25">
      <c r="A72" s="20"/>
      <c r="B72" s="20"/>
      <c r="N72" s="68" t="s">
        <v>17</v>
      </c>
      <c r="O72" s="68"/>
      <c r="P72" s="30"/>
      <c r="Q72" s="30"/>
    </row>
    <row r="73" spans="1:17" s="21" customFormat="1" x14ac:dyDescent="0.25">
      <c r="A73" s="20"/>
      <c r="B73" s="20"/>
      <c r="N73" s="27" t="s">
        <v>38</v>
      </c>
      <c r="O73" s="30"/>
      <c r="P73" s="30"/>
    </row>
    <row r="74" spans="1:17" s="21" customFormat="1" x14ac:dyDescent="0.25">
      <c r="A74" s="20"/>
      <c r="B74" s="20"/>
      <c r="C74" s="29" t="s">
        <v>37</v>
      </c>
      <c r="D74" s="29"/>
      <c r="E74" s="29"/>
      <c r="F74" s="29"/>
      <c r="G74" s="29"/>
      <c r="H74" s="29"/>
      <c r="I74" s="30"/>
      <c r="J74" s="30"/>
      <c r="N74" s="50"/>
      <c r="O74" s="30"/>
      <c r="P74" s="30"/>
    </row>
    <row r="75" spans="1:17" s="21" customFormat="1" x14ac:dyDescent="0.25">
      <c r="A75" s="20"/>
      <c r="B75" s="20"/>
      <c r="C75" s="52" t="s">
        <v>50</v>
      </c>
      <c r="D75" s="30"/>
      <c r="E75" s="30"/>
      <c r="F75" s="30"/>
      <c r="G75" s="30"/>
      <c r="H75" s="30"/>
      <c r="I75" s="30"/>
      <c r="J75" s="30"/>
      <c r="K75" s="30"/>
      <c r="N75" s="53" t="str">
        <f>IF(N74=0,"",N74*0.55/1.5)</f>
        <v/>
      </c>
      <c r="O75" s="30"/>
      <c r="P75" s="30"/>
    </row>
    <row r="76" spans="1:17" s="21" customFormat="1" x14ac:dyDescent="0.25">
      <c r="A76" s="20"/>
      <c r="B76" s="20"/>
      <c r="C76" s="52" t="s">
        <v>39</v>
      </c>
      <c r="D76" s="29"/>
      <c r="E76" s="29"/>
      <c r="F76" s="29"/>
      <c r="G76" s="29"/>
      <c r="H76" s="29"/>
      <c r="I76" s="30"/>
      <c r="J76" s="30"/>
      <c r="N76" s="51"/>
      <c r="O76" s="30"/>
      <c r="P76" s="30"/>
    </row>
    <row r="77" spans="1:17" s="21" customFormat="1" x14ac:dyDescent="0.25">
      <c r="A77" s="20"/>
      <c r="B77" s="20"/>
      <c r="C77" s="52" t="s">
        <v>40</v>
      </c>
      <c r="D77" s="29"/>
      <c r="E77" s="29"/>
      <c r="F77" s="29"/>
      <c r="G77" s="29"/>
      <c r="H77" s="29"/>
      <c r="I77" s="30"/>
      <c r="J77" s="30"/>
      <c r="N77" s="51"/>
      <c r="O77" s="30"/>
      <c r="P77" s="30"/>
    </row>
    <row r="78" spans="1:17" s="21" customFormat="1" x14ac:dyDescent="0.25">
      <c r="A78" s="20"/>
      <c r="B78" s="20"/>
      <c r="C78" s="52" t="s">
        <v>51</v>
      </c>
      <c r="D78" s="30"/>
      <c r="E78" s="30"/>
      <c r="F78" s="30"/>
      <c r="G78" s="30"/>
      <c r="H78" s="30"/>
      <c r="I78" s="30"/>
      <c r="J78" s="30"/>
      <c r="K78" s="30"/>
      <c r="N78" s="53" t="str">
        <f>IF(N76+N77=0,"",N76+N77)</f>
        <v/>
      </c>
    </row>
    <row r="79" spans="1:17" s="21" customFormat="1" x14ac:dyDescent="0.25">
      <c r="A79" s="20"/>
      <c r="B79" s="20"/>
      <c r="C79" s="29" t="s">
        <v>22</v>
      </c>
      <c r="D79" s="30"/>
      <c r="E79" s="30"/>
      <c r="F79" s="30"/>
      <c r="G79" s="30"/>
      <c r="H79" s="30"/>
      <c r="I79" s="30"/>
      <c r="J79" s="30"/>
      <c r="K79" s="30"/>
      <c r="N79" s="33" t="str">
        <f>IF(N78="","",IF(N74="nein","",IF(N78&lt;N75,"nicht OK","OK")))</f>
        <v/>
      </c>
    </row>
    <row r="80" spans="1:17" s="21" customFormat="1" x14ac:dyDescent="0.25">
      <c r="A80" s="20"/>
      <c r="B80" s="20"/>
      <c r="C80" s="29"/>
      <c r="D80" s="30"/>
      <c r="E80" s="30"/>
      <c r="F80" s="30"/>
      <c r="G80" s="30"/>
      <c r="H80" s="30"/>
      <c r="I80" s="30"/>
      <c r="J80" s="30"/>
      <c r="K80" s="30"/>
      <c r="N80" s="39"/>
    </row>
    <row r="81" spans="1:19" ht="15" customHeight="1" x14ac:dyDescent="0.25">
      <c r="A81" s="10" t="s">
        <v>32</v>
      </c>
      <c r="B81" s="15"/>
      <c r="C81" s="66" t="s">
        <v>44</v>
      </c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19"/>
    </row>
    <row r="82" spans="1:19" ht="14.45" customHeight="1" x14ac:dyDescent="0.25">
      <c r="A82" s="12"/>
      <c r="C82" s="70" t="s">
        <v>49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19"/>
    </row>
    <row r="83" spans="1:19" ht="14.45" customHeight="1" x14ac:dyDescent="0.25">
      <c r="A83" s="12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9" ht="14.45" customHeight="1" x14ac:dyDescent="0.25">
      <c r="A84" s="12"/>
      <c r="C84" s="69"/>
      <c r="D84" s="69"/>
      <c r="E84" s="69"/>
      <c r="F84" s="55" t="s">
        <v>28</v>
      </c>
      <c r="G84" s="56"/>
      <c r="H84" s="56"/>
      <c r="I84" s="56"/>
      <c r="J84" s="56"/>
      <c r="K84" s="56"/>
      <c r="L84" s="56"/>
      <c r="M84" s="56"/>
      <c r="N84" s="56"/>
      <c r="O84" s="19"/>
      <c r="P84" s="19"/>
      <c r="Q84" s="19"/>
    </row>
    <row r="85" spans="1:19" ht="14.45" customHeight="1" x14ac:dyDescent="0.25">
      <c r="A85" s="12"/>
      <c r="C85" s="67"/>
      <c r="D85" s="67"/>
      <c r="E85" s="67"/>
      <c r="F85" s="55" t="s">
        <v>29</v>
      </c>
      <c r="G85" s="56"/>
      <c r="H85" s="56"/>
      <c r="I85" s="56"/>
      <c r="J85" s="56"/>
      <c r="K85" s="56"/>
      <c r="L85" s="56"/>
      <c r="M85" s="56"/>
      <c r="N85" s="56"/>
      <c r="O85" s="19"/>
      <c r="P85" s="82"/>
      <c r="Q85" s="82"/>
      <c r="R85" s="82"/>
      <c r="S85" s="82"/>
    </row>
    <row r="86" spans="1:19" ht="14.45" customHeight="1" x14ac:dyDescent="0.25">
      <c r="A86" s="12"/>
      <c r="C86" s="62"/>
      <c r="D86" s="63"/>
      <c r="E86" s="64"/>
      <c r="F86" s="55" t="s">
        <v>30</v>
      </c>
      <c r="G86" s="56"/>
      <c r="H86" s="56"/>
      <c r="I86" s="56"/>
      <c r="J86" s="56"/>
      <c r="K86" s="56"/>
      <c r="L86" s="56"/>
      <c r="M86" s="56"/>
      <c r="N86" s="56"/>
      <c r="O86" s="19"/>
      <c r="P86" s="82"/>
      <c r="Q86" s="82"/>
      <c r="R86" s="82"/>
      <c r="S86" s="82"/>
    </row>
    <row r="87" spans="1:19" ht="14.45" customHeight="1" x14ac:dyDescent="0.25">
      <c r="A87" s="12"/>
      <c r="C87" s="65" t="str">
        <f>IF(C85+C86=0,"",C85*3.5+C86*4.5)</f>
        <v/>
      </c>
      <c r="D87" s="65"/>
      <c r="E87" s="65"/>
      <c r="F87" s="55" t="s">
        <v>31</v>
      </c>
      <c r="G87" s="56"/>
      <c r="H87" s="56"/>
      <c r="I87" s="56"/>
      <c r="J87" s="56"/>
      <c r="K87" s="56"/>
      <c r="L87" s="56"/>
      <c r="M87" s="56"/>
      <c r="N87" s="56"/>
      <c r="O87" s="19"/>
      <c r="P87" s="19"/>
      <c r="Q87" s="19"/>
    </row>
    <row r="88" spans="1:19" ht="14.45" customHeight="1" x14ac:dyDescent="0.25">
      <c r="A88" s="12"/>
      <c r="C88" s="57" t="str">
        <f>IF(C87="","",IF(C84&gt;=C87,"ja","nein"))</f>
        <v/>
      </c>
      <c r="D88" s="58"/>
      <c r="E88" s="59"/>
      <c r="F88" s="55" t="s">
        <v>33</v>
      </c>
      <c r="G88" s="56"/>
      <c r="H88" s="56"/>
      <c r="I88" s="56"/>
      <c r="J88" s="56"/>
      <c r="K88" s="56"/>
      <c r="L88" s="56"/>
      <c r="M88" s="56"/>
      <c r="N88" s="56"/>
      <c r="O88" s="19"/>
      <c r="P88" s="19"/>
      <c r="Q88" s="19"/>
    </row>
    <row r="89" spans="1:19" s="8" customFormat="1" ht="14.45" customHeight="1" x14ac:dyDescent="0.25">
      <c r="A89" s="40"/>
      <c r="C89" s="41"/>
      <c r="D89" s="41"/>
      <c r="E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9" s="8" customFormat="1" ht="14.45" customHeight="1" x14ac:dyDescent="0.25">
      <c r="A90" s="40"/>
      <c r="C90" s="41"/>
      <c r="D90" s="41"/>
      <c r="E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9" s="8" customFormat="1" ht="14.45" customHeight="1" x14ac:dyDescent="0.25">
      <c r="A91" s="40"/>
      <c r="C91" s="41"/>
      <c r="D91" s="41"/>
      <c r="E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9" s="8" customFormat="1" ht="14.45" customHeight="1" x14ac:dyDescent="0.25">
      <c r="A92" s="40"/>
      <c r="C92" s="41"/>
      <c r="D92" s="41"/>
      <c r="E92" s="41"/>
      <c r="F92" s="42"/>
      <c r="G92" s="43"/>
      <c r="H92" s="43"/>
      <c r="I92" s="43"/>
      <c r="J92" s="43"/>
      <c r="K92" s="43"/>
      <c r="L92" s="43"/>
      <c r="M92" s="43"/>
      <c r="N92" s="54"/>
      <c r="O92" s="54"/>
      <c r="P92" s="54"/>
      <c r="Q92" s="54"/>
      <c r="R92" s="54"/>
      <c r="S92" s="54"/>
    </row>
    <row r="93" spans="1:19" s="8" customFormat="1" ht="14.45" customHeight="1" x14ac:dyDescent="0.25">
      <c r="A93" s="40"/>
      <c r="C93" s="41"/>
      <c r="D93" s="41"/>
      <c r="E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9" s="8" customFormat="1" ht="14.45" customHeight="1" x14ac:dyDescent="0.25">
      <c r="A94" s="40"/>
      <c r="C94" s="41"/>
      <c r="D94" s="41"/>
      <c r="E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9" s="8" customFormat="1" ht="14.45" customHeight="1" x14ac:dyDescent="0.25">
      <c r="A95" s="40"/>
      <c r="C95" s="41"/>
      <c r="D95" s="41"/>
      <c r="E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9" s="8" customFormat="1" ht="14.45" customHeight="1" x14ac:dyDescent="0.25">
      <c r="A96" s="40"/>
      <c r="C96" s="41"/>
      <c r="D96" s="41"/>
      <c r="E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s="8" customFormat="1" ht="14.45" customHeight="1" x14ac:dyDescent="0.25">
      <c r="A97" s="40"/>
      <c r="C97" s="41"/>
      <c r="D97" s="41"/>
      <c r="E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s="8" customFormat="1" ht="14.45" customHeight="1" x14ac:dyDescent="0.25">
      <c r="A98" s="40"/>
      <c r="C98" s="41"/>
      <c r="D98" s="41"/>
      <c r="E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s="8" customFormat="1" ht="14.45" customHeight="1" x14ac:dyDescent="0.25">
      <c r="A99" s="40"/>
      <c r="C99" s="41"/>
      <c r="D99" s="41"/>
      <c r="E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s="8" customFormat="1" ht="14.45" customHeight="1" x14ac:dyDescent="0.25">
      <c r="A100" s="40"/>
      <c r="C100" s="41"/>
      <c r="D100" s="41"/>
      <c r="E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s="8" customFormat="1" ht="14.45" customHeight="1" x14ac:dyDescent="0.25">
      <c r="A101" s="40"/>
      <c r="C101" s="41"/>
      <c r="D101" s="41"/>
      <c r="E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s="8" customFormat="1" ht="14.45" customHeight="1" x14ac:dyDescent="0.25">
      <c r="A102" s="40"/>
      <c r="C102" s="41"/>
      <c r="D102" s="41"/>
      <c r="E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s="8" customFormat="1" ht="14.45" customHeight="1" x14ac:dyDescent="0.25">
      <c r="A103" s="40"/>
      <c r="C103" s="41"/>
      <c r="D103" s="41"/>
      <c r="E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s="8" customFormat="1" ht="14.45" customHeight="1" x14ac:dyDescent="0.25">
      <c r="A104" s="40"/>
      <c r="C104" s="41"/>
      <c r="D104" s="41"/>
      <c r="E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s="8" customFormat="1" ht="14.45" customHeight="1" x14ac:dyDescent="0.25">
      <c r="A105" s="40"/>
      <c r="C105" s="41"/>
      <c r="D105" s="41"/>
      <c r="E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s="8" customFormat="1" ht="14.45" customHeight="1" x14ac:dyDescent="0.25">
      <c r="A106" s="40"/>
      <c r="C106" s="41"/>
      <c r="D106" s="41"/>
      <c r="E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s="8" customFormat="1" ht="14.45" hidden="1" customHeight="1" x14ac:dyDescent="0.25">
      <c r="A107" s="40"/>
      <c r="C107" s="44"/>
      <c r="D107" s="44"/>
      <c r="E107" s="44"/>
      <c r="F107" s="45"/>
      <c r="G107" s="45"/>
      <c r="H107" s="45"/>
      <c r="I107" s="45"/>
      <c r="J107" s="45"/>
      <c r="K107" s="45"/>
      <c r="L107" s="43"/>
      <c r="M107" s="43"/>
      <c r="N107" s="43"/>
      <c r="O107" s="43"/>
      <c r="P107" s="43"/>
      <c r="Q107" s="43"/>
    </row>
    <row r="108" spans="1:17" s="21" customFormat="1" hidden="1" x14ac:dyDescent="0.25">
      <c r="A108" s="20"/>
      <c r="B108" s="20"/>
      <c r="C108" s="8" t="s">
        <v>21</v>
      </c>
      <c r="D108" s="8"/>
      <c r="E108" s="8"/>
      <c r="F108" s="8"/>
      <c r="G108" s="8"/>
      <c r="H108" s="8"/>
      <c r="I108" s="8"/>
      <c r="J108" s="8"/>
      <c r="K108" s="8"/>
      <c r="N108" s="35"/>
      <c r="O108" s="35"/>
    </row>
    <row r="109" spans="1:17" s="21" customFormat="1" x14ac:dyDescent="0.25">
      <c r="A109" s="20"/>
      <c r="B109" s="20"/>
      <c r="C109" s="8"/>
      <c r="D109" s="8"/>
      <c r="E109" s="8"/>
      <c r="F109" s="8"/>
      <c r="G109" s="8"/>
      <c r="H109" s="8"/>
      <c r="I109" s="8"/>
      <c r="J109" s="8"/>
      <c r="K109" s="8"/>
      <c r="N109" s="35"/>
      <c r="O109" s="35"/>
    </row>
    <row r="110" spans="1:17" s="21" customFormat="1" x14ac:dyDescent="0.25">
      <c r="A110" s="20"/>
      <c r="B110" s="20"/>
      <c r="C110" s="8"/>
      <c r="D110" s="8"/>
      <c r="E110" s="8"/>
      <c r="F110" s="8"/>
      <c r="G110" s="8"/>
      <c r="H110" s="8"/>
      <c r="I110" s="8"/>
      <c r="J110" s="8"/>
      <c r="K110" s="8"/>
      <c r="N110" s="35"/>
      <c r="O110" s="35"/>
    </row>
    <row r="111" spans="1:17" s="8" customFormat="1" ht="14.45" customHeight="1" x14ac:dyDescent="0.25">
      <c r="A111" s="40"/>
      <c r="C111" s="41"/>
      <c r="D111" s="41"/>
      <c r="E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</row>
    <row r="112" spans="1:17" s="49" customFormat="1" x14ac:dyDescent="0.25">
      <c r="A112" s="46"/>
      <c r="B112" s="46"/>
      <c r="C112" s="47"/>
      <c r="D112" s="48"/>
      <c r="E112" s="48"/>
      <c r="F112" s="48"/>
      <c r="G112" s="48"/>
      <c r="H112" s="48"/>
      <c r="I112" s="48"/>
      <c r="J112" s="48"/>
      <c r="K112" s="48"/>
      <c r="N112" s="39"/>
      <c r="O112" s="39"/>
    </row>
    <row r="113" spans="1:17" s="49" customFormat="1" x14ac:dyDescent="0.25">
      <c r="A113" s="46"/>
      <c r="B113" s="46"/>
      <c r="C113" s="7"/>
      <c r="D113" s="7"/>
      <c r="E113" s="7"/>
      <c r="F113" s="7"/>
      <c r="G113" s="7"/>
      <c r="H113" s="7"/>
      <c r="I113" s="7"/>
      <c r="J113" s="7"/>
      <c r="K113" s="7"/>
      <c r="N113" s="39"/>
      <c r="O113" s="39"/>
    </row>
    <row r="114" spans="1:17" s="14" customFormat="1" x14ac:dyDescent="0.25"/>
    <row r="115" spans="1:17" s="49" customFormat="1" x14ac:dyDescent="0.25">
      <c r="A115" s="46"/>
      <c r="B115" s="46"/>
      <c r="C115" s="47"/>
      <c r="D115" s="48"/>
      <c r="E115" s="48"/>
      <c r="F115" s="48"/>
      <c r="G115" s="48"/>
      <c r="H115" s="48"/>
      <c r="I115" s="48"/>
      <c r="J115" s="48"/>
      <c r="K115" s="48"/>
      <c r="N115" s="39"/>
      <c r="O115" s="39"/>
    </row>
    <row r="116" spans="1:17" s="21" customFormat="1" x14ac:dyDescent="0.25">
      <c r="A116" s="20"/>
      <c r="B116" s="20"/>
      <c r="C116" s="29"/>
      <c r="D116" s="30"/>
      <c r="E116" s="30"/>
      <c r="F116" s="30"/>
      <c r="G116" s="30"/>
      <c r="H116" s="30"/>
      <c r="I116" s="30"/>
      <c r="J116" s="30"/>
      <c r="K116" s="30"/>
      <c r="N116" s="35"/>
      <c r="O116" s="35"/>
    </row>
    <row r="117" spans="1:17" s="21" customFormat="1" ht="15.75" x14ac:dyDescent="0.25">
      <c r="A117" s="20"/>
      <c r="B117" s="22"/>
    </row>
    <row r="118" spans="1:17" s="21" customFormat="1" x14ac:dyDescent="0.25">
      <c r="A118" s="20"/>
      <c r="P118" s="49"/>
      <c r="Q118" s="49"/>
    </row>
    <row r="119" spans="1:17" s="21" customFormat="1" x14ac:dyDescent="0.25">
      <c r="A119" s="20"/>
      <c r="P119" s="49"/>
      <c r="Q119" s="49"/>
    </row>
    <row r="120" spans="1:17" s="21" customFormat="1" x14ac:dyDescent="0.25">
      <c r="A120" s="20"/>
      <c r="P120" s="49"/>
      <c r="Q120" s="49"/>
    </row>
    <row r="121" spans="1:17" s="21" customFormat="1" x14ac:dyDescent="0.25">
      <c r="A121" s="20"/>
      <c r="P121" s="49"/>
      <c r="Q121" s="49"/>
    </row>
    <row r="122" spans="1:17" s="21" customFormat="1" x14ac:dyDescent="0.25">
      <c r="A122" s="20"/>
      <c r="P122" s="49"/>
      <c r="Q122" s="49"/>
    </row>
    <row r="123" spans="1:17" s="21" customFormat="1" x14ac:dyDescent="0.25"/>
  </sheetData>
  <sheetProtection algorithmName="SHA-512" hashValue="ooNhVWiFmX3cXA/pjgEOyYSeb6tOFB+m7cfkDNPmw5Bvj+TpQ+EJ+a6K5NdgUPrSg6G4yrO7qaPE501AVlr7pQ==" saltValue="Gbi4yyFY5tMgAekVBHFF8g==" spinCount="100000" sheet="1" selectLockedCells="1"/>
  <mergeCells count="41">
    <mergeCell ref="P85:S85"/>
    <mergeCell ref="P86:S86"/>
    <mergeCell ref="A4:Q4"/>
    <mergeCell ref="B3:P3"/>
    <mergeCell ref="C2:Q2"/>
    <mergeCell ref="B60:Q60"/>
    <mergeCell ref="C28:Q29"/>
    <mergeCell ref="C31:Q31"/>
    <mergeCell ref="C32:Q32"/>
    <mergeCell ref="N45:O45"/>
    <mergeCell ref="C25:Q26"/>
    <mergeCell ref="C1:Q1"/>
    <mergeCell ref="C23:Q23"/>
    <mergeCell ref="A1:B1"/>
    <mergeCell ref="A8:Q8"/>
    <mergeCell ref="C20:E20"/>
    <mergeCell ref="C21:E21"/>
    <mergeCell ref="C22:E22"/>
    <mergeCell ref="C18:E18"/>
    <mergeCell ref="A10:Q10"/>
    <mergeCell ref="F13:N13"/>
    <mergeCell ref="C19:E19"/>
    <mergeCell ref="F19:L19"/>
    <mergeCell ref="F20:N20"/>
    <mergeCell ref="F21:N21"/>
    <mergeCell ref="N92:S92"/>
    <mergeCell ref="F87:N87"/>
    <mergeCell ref="C88:E88"/>
    <mergeCell ref="F88:N88"/>
    <mergeCell ref="B59:Q59"/>
    <mergeCell ref="C62:Q62"/>
    <mergeCell ref="C86:E86"/>
    <mergeCell ref="F86:N86"/>
    <mergeCell ref="C87:E87"/>
    <mergeCell ref="C81:P81"/>
    <mergeCell ref="C85:E85"/>
    <mergeCell ref="F84:N84"/>
    <mergeCell ref="F85:N85"/>
    <mergeCell ref="N72:O72"/>
    <mergeCell ref="C84:E84"/>
    <mergeCell ref="C82:P82"/>
  </mergeCells>
  <dataValidations count="1">
    <dataValidation type="list" allowBlank="1" showInputMessage="1" showErrorMessage="1" sqref="O38 N37:Q37 N48" xr:uid="{00000000-0002-0000-0000-000000000000}">
      <formula1>"ja,nein"</formula1>
    </dataValidation>
  </dataValidations>
  <pageMargins left="0.70866141732283472" right="0.11811023622047245" top="0.59055118110236227" bottom="0.19685039370078741" header="0.31496062992125984" footer="0.11811023622047245"/>
  <pageSetup paperSize="9" scale="89" fitToWidth="0" fitToHeight="0" orientation="portrait" r:id="rId1"/>
  <headerFooter>
    <oddHeader>&amp;L&amp;10Anlage 1 Nr. 3.</oddHeader>
    <oddFooter xml:space="preserve">&amp;LStand: 2026-02-01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200025</xdr:rowOff>
                  </from>
                  <to>
                    <xdr:col>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0</xdr:rowOff>
                  </from>
                  <to>
                    <xdr:col>1</xdr:col>
                    <xdr:colOff>257175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0</xdr:rowOff>
                  </from>
                  <to>
                    <xdr:col>1</xdr:col>
                    <xdr:colOff>257175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257175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257175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0</xdr:rowOff>
                  </from>
                  <to>
                    <xdr:col>1</xdr:col>
                    <xdr:colOff>257175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0</xdr:rowOff>
                  </from>
                  <to>
                    <xdr:col>1</xdr:col>
                    <xdr:colOff>257175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200025</xdr:rowOff>
                  </from>
                  <to>
                    <xdr:col>1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200025</xdr:rowOff>
                  </from>
                  <to>
                    <xdr:col>1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80</xdr:row>
                    <xdr:rowOff>0</xdr:rowOff>
                  </from>
                  <to>
                    <xdr:col>1</xdr:col>
                    <xdr:colOff>257175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80</xdr:row>
                    <xdr:rowOff>0</xdr:rowOff>
                  </from>
                  <to>
                    <xdr:col>1</xdr:col>
                    <xdr:colOff>257175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80</xdr:row>
                    <xdr:rowOff>0</xdr:rowOff>
                  </from>
                  <to>
                    <xdr:col>1</xdr:col>
                    <xdr:colOff>257175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1</xdr:col>
                    <xdr:colOff>28575</xdr:colOff>
                    <xdr:row>80</xdr:row>
                    <xdr:rowOff>0</xdr:rowOff>
                  </from>
                  <to>
                    <xdr:col>1</xdr:col>
                    <xdr:colOff>257175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200025</xdr:rowOff>
                  </from>
                  <to>
                    <xdr:col>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60E6C0B12C9A4F9F1E995574401B14" ma:contentTypeVersion="0" ma:contentTypeDescription="Ein neues Dokument erstellen." ma:contentTypeScope="" ma:versionID="8c3f7a96e0c43879cc1e88842b97a08e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535111-13EA-4C24-B23D-3AF30ED17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39C0849-DEC3-40F2-ACCA-98BB62798612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A81557-A464-4AB5-9B0B-5FED5A9A1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VI-300a</dc:creator>
  <cp:lastModifiedBy>VI-300a (Frau Bols)</cp:lastModifiedBy>
  <cp:lastPrinted>2026-02-04T09:52:46Z</cp:lastPrinted>
  <dcterms:created xsi:type="dcterms:W3CDTF">2014-11-27T07:23:55Z</dcterms:created>
  <dcterms:modified xsi:type="dcterms:W3CDTF">2026-02-11T09:42:40Z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0x0101002560E6C0B12C9A4F9F1E995574401B14</vt:lpwstr>
  </property>
</Properties>
</file>